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.arpadgimi\Downloads\00_temp_temp\"/>
    </mc:Choice>
  </mc:AlternateContent>
  <xr:revisionPtr revIDLastSave="0" documentId="13_ncr:1_{4A5CEAB2-C6E9-416E-AE70-85F83688F24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ontszámoló 4 évf.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0" i="2"/>
  <c r="H12" i="2"/>
  <c r="M26" i="2"/>
  <c r="M30" i="2"/>
  <c r="M22" i="2"/>
  <c r="H8" i="2"/>
  <c r="H11" i="2"/>
  <c r="M29" i="2" s="1"/>
  <c r="M31" i="2" s="1"/>
  <c r="H13" i="2"/>
  <c r="H14" i="2"/>
  <c r="H15" i="2"/>
  <c r="H16" i="2"/>
  <c r="H17" i="2"/>
  <c r="H7" i="2"/>
  <c r="M21" i="2"/>
  <c r="M23" i="2" s="1"/>
  <c r="M25" i="2" l="1"/>
  <c r="M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xy</author>
    <author>rendszergazda</author>
  </authors>
  <commentList>
    <comment ref="J7" authorId="0" shapeId="0" xr:uid="{00000000-0006-0000-0000-000001000000}">
      <text>
        <r>
          <rPr>
            <b/>
            <sz val="8"/>
            <color indexed="81"/>
            <rFont val="Tahoma"/>
            <charset val="238"/>
          </rPr>
          <t>A matematika írásbeli feladatlap megoldásának az eredményét kell ide beírni!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M7" authorId="0" shapeId="0" xr:uid="{00000000-0006-0000-0000-000002000000}">
      <text>
        <r>
          <rPr>
            <b/>
            <sz val="8"/>
            <color indexed="81"/>
            <rFont val="Tahoma"/>
            <charset val="238"/>
          </rPr>
          <t>Az anyanyelv írásbeli feladatlap megoldásának az eredményét kell ide beírni!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C9" authorId="1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ha angol tagozatra járt akkor "i" betűvel jelölje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C10" authorId="1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ha német tagozatra járt akkor "i" betűvel jelölje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12" authorId="1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ha matematika tagozatra járt akkor "i" betűvel jelölje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<sst xmlns="http://schemas.openxmlformats.org/spreadsheetml/2006/main" count="34" uniqueCount="28">
  <si>
    <t>Általános iskolai eredmény</t>
  </si>
  <si>
    <t>magyar nyelv</t>
  </si>
  <si>
    <t>magyar irodalom</t>
  </si>
  <si>
    <t>idegen nyelv</t>
  </si>
  <si>
    <t>történelem</t>
  </si>
  <si>
    <t>földrajz</t>
  </si>
  <si>
    <t>matematika</t>
  </si>
  <si>
    <t>fizika</t>
  </si>
  <si>
    <t>kémia</t>
  </si>
  <si>
    <t>biológia</t>
  </si>
  <si>
    <t>természetismeret</t>
  </si>
  <si>
    <t>Írásbeli felvételi vizsga eredménye</t>
  </si>
  <si>
    <t>anyanyelv</t>
  </si>
  <si>
    <t>A négyévfolyamos gimnáziumba jelentkező tanulók pontszámítója</t>
  </si>
  <si>
    <r>
      <t>6. oszt.</t>
    </r>
    <r>
      <rPr>
        <sz val="12"/>
        <rFont val="Arial"/>
        <charset val="238"/>
      </rPr>
      <t xml:space="preserve"> év vége</t>
    </r>
  </si>
  <si>
    <r>
      <t>7. oszt.</t>
    </r>
    <r>
      <rPr>
        <sz val="12"/>
        <rFont val="Arial"/>
        <charset val="238"/>
      </rPr>
      <t xml:space="preserve"> év vége</t>
    </r>
  </si>
  <si>
    <r>
      <t>8. oszt.</t>
    </r>
    <r>
      <rPr>
        <sz val="12"/>
        <rFont val="Arial"/>
        <charset val="238"/>
      </rPr>
      <t xml:space="preserve"> félév</t>
    </r>
  </si>
  <si>
    <t>03 általános tagozatra jelentkezés esetén:</t>
  </si>
  <si>
    <t>04 matematika tagozatra jelentkezés esetén:</t>
  </si>
  <si>
    <t>angol</t>
  </si>
  <si>
    <t>német</t>
  </si>
  <si>
    <r>
      <t>5. oszt</t>
    </r>
    <r>
      <rPr>
        <sz val="12"/>
        <rFont val="Arial"/>
        <charset val="238"/>
      </rPr>
      <t>. év vége</t>
    </r>
  </si>
  <si>
    <r>
      <t>Hozott pont</t>
    </r>
    <r>
      <rPr>
        <sz val="12"/>
        <rFont val="Arial"/>
        <charset val="238"/>
      </rPr>
      <t xml:space="preserve"> (osztályzatok alapján):</t>
    </r>
  </si>
  <si>
    <r>
      <t>Szerzett pont</t>
    </r>
    <r>
      <rPr>
        <sz val="12"/>
        <rFont val="Arial"/>
        <family val="2"/>
        <charset val="238"/>
      </rPr>
      <t xml:space="preserve"> (írásbeliből):</t>
    </r>
  </si>
  <si>
    <t>tagozatos osztályba járt (i)</t>
  </si>
  <si>
    <t>Felvételi pont (maximum 350 pont):</t>
  </si>
  <si>
    <t>Felvételi pont (maximum 370 pont):</t>
  </si>
  <si>
    <t>05 angol tagozatra jelentkezés esetén: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</si>
</sst>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charset val="238"/>
    </font>
    <font>
      <sz val="10"/>
      <name val="Arial"/>
      <charset val="238"/>
    </font>
    <font>
      <b/>
      <sz val="16"/>
      <name val="Arial"/>
      <family val="2"/>
      <charset val="238"/>
    </font>
    <font>
      <sz val="12"/>
      <name val="Arial"/>
      <charset val="238"/>
    </font>
    <font>
      <sz val="8"/>
      <name val="Arial"/>
      <charset val="238"/>
    </font>
    <font>
      <b/>
      <sz val="14"/>
      <name val="Arial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sz val="20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2"/>
      <color indexed="9"/>
      <name val="Arial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/>
    <xf numFmtId="0" fontId="8" fillId="0" borderId="0" xfId="0" applyFont="1"/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/>
    <xf numFmtId="0" fontId="3" fillId="0" borderId="9" xfId="0" applyFont="1" applyBorder="1"/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10" fillId="4" borderId="0" xfId="0" applyFont="1" applyFill="1"/>
    <xf numFmtId="0" fontId="5" fillId="0" borderId="0" xfId="0" applyFont="1"/>
    <xf numFmtId="1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vertical="center" wrapText="1"/>
    </xf>
    <xf numFmtId="0" fontId="10" fillId="0" borderId="0" xfId="0" applyFont="1"/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4" borderId="0" xfId="0" applyFill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164" fontId="1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2"/>
  <sheetViews>
    <sheetView showGridLines="0" tabSelected="1" topLeftCell="A6" workbookViewId="0">
      <selection activeCell="F13" sqref="F13"/>
    </sheetView>
  </sheetViews>
  <sheetFormatPr defaultRowHeight="12.75" x14ac:dyDescent="0.2"/>
  <cols>
    <col min="1" max="1" width="13.85546875" customWidth="1"/>
    <col min="2" max="2" width="9.42578125" customWidth="1"/>
    <col min="3" max="3" width="12.28515625" customWidth="1"/>
    <col min="4" max="8" width="8.7109375" customWidth="1"/>
    <col min="9" max="9" width="5.7109375" customWidth="1"/>
    <col min="10" max="16" width="8.7109375" customWidth="1"/>
  </cols>
  <sheetData>
    <row r="2" spans="1:16" ht="26.25" x14ac:dyDescent="0.4">
      <c r="A2" s="7" t="s">
        <v>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4" spans="1:16" ht="20.25" x14ac:dyDescent="0.3">
      <c r="A4" s="1" t="s">
        <v>0</v>
      </c>
      <c r="B4" s="1"/>
      <c r="C4" s="1"/>
      <c r="J4" s="1" t="s">
        <v>11</v>
      </c>
    </row>
    <row r="5" spans="1:16" ht="13.5" thickBot="1" x14ac:dyDescent="0.25"/>
    <row r="6" spans="1:16" ht="62.25" thickBot="1" x14ac:dyDescent="0.25">
      <c r="A6" s="6"/>
      <c r="B6" s="11"/>
      <c r="C6" s="15" t="s">
        <v>24</v>
      </c>
      <c r="D6" s="16" t="s">
        <v>21</v>
      </c>
      <c r="E6" s="16" t="s">
        <v>14</v>
      </c>
      <c r="F6" s="16" t="s">
        <v>15</v>
      </c>
      <c r="G6" s="16" t="s">
        <v>16</v>
      </c>
      <c r="H6" s="17"/>
      <c r="J6" s="39" t="s">
        <v>6</v>
      </c>
      <c r="K6" s="40"/>
      <c r="M6" s="39" t="s">
        <v>12</v>
      </c>
      <c r="N6" s="40"/>
      <c r="O6" s="32"/>
      <c r="P6" s="32"/>
    </row>
    <row r="7" spans="1:16" ht="16.5" customHeight="1" thickBot="1" x14ac:dyDescent="0.25">
      <c r="A7" s="43" t="s">
        <v>1</v>
      </c>
      <c r="B7" s="44"/>
      <c r="C7" s="18"/>
      <c r="D7" s="8">
        <v>5</v>
      </c>
      <c r="E7" s="8">
        <v>5</v>
      </c>
      <c r="F7" s="8">
        <v>5</v>
      </c>
      <c r="G7" s="9">
        <v>5</v>
      </c>
      <c r="H7" s="35">
        <f>IF(C7=H$18,SUM(D7:G7),SUM(D7:G7)*1.25)</f>
        <v>20</v>
      </c>
      <c r="J7" s="41">
        <v>50</v>
      </c>
      <c r="K7" s="42"/>
      <c r="M7" s="41">
        <v>50</v>
      </c>
      <c r="N7" s="42"/>
      <c r="O7" s="13"/>
      <c r="P7" s="13"/>
    </row>
    <row r="8" spans="1:16" ht="16.5" customHeight="1" thickBot="1" x14ac:dyDescent="0.25">
      <c r="A8" s="43" t="s">
        <v>2</v>
      </c>
      <c r="B8" s="44"/>
      <c r="C8" s="18"/>
      <c r="D8" s="8">
        <v>5</v>
      </c>
      <c r="E8" s="8">
        <v>5</v>
      </c>
      <c r="F8" s="8">
        <v>5</v>
      </c>
      <c r="G8" s="9">
        <v>5</v>
      </c>
      <c r="H8" s="35">
        <f t="shared" ref="H8:H17" si="0">IF(C8=H$18,SUM(D8:G8),SUM(D8:G8)*1.25)</f>
        <v>20</v>
      </c>
      <c r="J8" s="41"/>
      <c r="K8" s="42"/>
      <c r="M8" s="41"/>
      <c r="N8" s="42"/>
      <c r="O8" s="13"/>
      <c r="P8" s="13"/>
    </row>
    <row r="9" spans="1:16" ht="16.5" customHeight="1" x14ac:dyDescent="0.2">
      <c r="A9" s="45" t="s">
        <v>3</v>
      </c>
      <c r="B9" s="12" t="s">
        <v>19</v>
      </c>
      <c r="C9" s="36"/>
      <c r="D9" s="8">
        <v>5</v>
      </c>
      <c r="E9" s="8">
        <v>5</v>
      </c>
      <c r="F9" s="8">
        <v>5</v>
      </c>
      <c r="G9" s="9">
        <v>5</v>
      </c>
      <c r="H9" s="35">
        <f t="shared" si="0"/>
        <v>20</v>
      </c>
      <c r="J9" s="13"/>
      <c r="K9" s="13"/>
      <c r="M9" s="13"/>
      <c r="N9" s="13"/>
      <c r="O9" s="13"/>
      <c r="P9" s="13"/>
    </row>
    <row r="10" spans="1:16" ht="16.5" customHeight="1" x14ac:dyDescent="0.2">
      <c r="A10" s="46"/>
      <c r="B10" s="12" t="s">
        <v>20</v>
      </c>
      <c r="C10" s="36"/>
      <c r="D10" s="8">
        <v>5</v>
      </c>
      <c r="E10" s="8">
        <v>5</v>
      </c>
      <c r="F10" s="8">
        <v>5</v>
      </c>
      <c r="G10" s="9">
        <v>5</v>
      </c>
      <c r="H10" s="35">
        <f t="shared" si="0"/>
        <v>20</v>
      </c>
    </row>
    <row r="11" spans="1:16" ht="16.5" customHeight="1" x14ac:dyDescent="0.25">
      <c r="A11" s="43" t="s">
        <v>4</v>
      </c>
      <c r="B11" s="44"/>
      <c r="C11" s="18"/>
      <c r="D11" s="8">
        <v>5</v>
      </c>
      <c r="E11" s="8">
        <v>5</v>
      </c>
      <c r="F11" s="8">
        <v>5</v>
      </c>
      <c r="G11" s="9">
        <v>5</v>
      </c>
      <c r="H11" s="35">
        <f t="shared" si="0"/>
        <v>20</v>
      </c>
      <c r="J11" s="20"/>
      <c r="M11" s="21"/>
    </row>
    <row r="12" spans="1:16" ht="16.5" customHeight="1" x14ac:dyDescent="0.2">
      <c r="A12" s="43" t="s">
        <v>6</v>
      </c>
      <c r="B12" s="44"/>
      <c r="C12" s="36"/>
      <c r="D12" s="8">
        <v>5</v>
      </c>
      <c r="E12" s="8">
        <v>5</v>
      </c>
      <c r="F12" s="8">
        <v>5</v>
      </c>
      <c r="G12" s="9">
        <v>5</v>
      </c>
      <c r="H12" s="35">
        <f t="shared" si="0"/>
        <v>20</v>
      </c>
    </row>
    <row r="13" spans="1:16" ht="16.5" customHeight="1" x14ac:dyDescent="0.2">
      <c r="A13" s="43" t="s">
        <v>5</v>
      </c>
      <c r="B13" s="44"/>
      <c r="C13" s="18"/>
      <c r="D13" s="3"/>
      <c r="E13" s="3"/>
      <c r="F13" s="8">
        <v>5</v>
      </c>
      <c r="G13" s="9">
        <v>5</v>
      </c>
      <c r="H13" s="35">
        <f t="shared" si="0"/>
        <v>10</v>
      </c>
      <c r="L13" s="22"/>
      <c r="M13" s="23"/>
      <c r="N13" s="24"/>
      <c r="O13" s="24"/>
      <c r="P13" s="24"/>
    </row>
    <row r="14" spans="1:16" ht="16.5" customHeight="1" x14ac:dyDescent="0.2">
      <c r="A14" s="43" t="s">
        <v>7</v>
      </c>
      <c r="B14" s="44"/>
      <c r="C14" s="18"/>
      <c r="D14" s="3"/>
      <c r="E14" s="3"/>
      <c r="F14" s="8">
        <v>5</v>
      </c>
      <c r="G14" s="9">
        <v>5</v>
      </c>
      <c r="H14" s="35">
        <f t="shared" si="0"/>
        <v>10</v>
      </c>
      <c r="K14" s="31"/>
      <c r="L14" s="22"/>
      <c r="M14" s="23"/>
      <c r="N14" s="24"/>
      <c r="O14" s="24"/>
      <c r="P14" s="24"/>
    </row>
    <row r="15" spans="1:16" ht="16.5" customHeight="1" x14ac:dyDescent="0.3">
      <c r="A15" s="43" t="s">
        <v>8</v>
      </c>
      <c r="B15" s="44"/>
      <c r="C15" s="18"/>
      <c r="D15" s="3"/>
      <c r="E15" s="3"/>
      <c r="F15" s="8">
        <v>5</v>
      </c>
      <c r="G15" s="9">
        <v>5</v>
      </c>
      <c r="H15" s="35">
        <f t="shared" si="0"/>
        <v>10</v>
      </c>
      <c r="J15" s="1"/>
      <c r="L15" s="22"/>
      <c r="M15" s="23"/>
      <c r="N15" s="24"/>
      <c r="O15" s="24"/>
      <c r="P15" s="24"/>
    </row>
    <row r="16" spans="1:16" ht="16.5" customHeight="1" x14ac:dyDescent="0.2">
      <c r="A16" s="43" t="s">
        <v>9</v>
      </c>
      <c r="B16" s="44"/>
      <c r="C16" s="18"/>
      <c r="D16" s="3"/>
      <c r="E16" s="3"/>
      <c r="F16" s="8">
        <v>5</v>
      </c>
      <c r="G16" s="9">
        <v>5</v>
      </c>
      <c r="H16" s="35">
        <f t="shared" si="0"/>
        <v>10</v>
      </c>
      <c r="M16" s="23"/>
      <c r="N16" s="24"/>
      <c r="O16" s="24"/>
      <c r="P16" s="24"/>
    </row>
    <row r="17" spans="1:16" ht="16.5" customHeight="1" thickBot="1" x14ac:dyDescent="0.25">
      <c r="A17" s="43" t="s">
        <v>10</v>
      </c>
      <c r="B17" s="44"/>
      <c r="C17" s="18"/>
      <c r="D17" s="10">
        <v>5</v>
      </c>
      <c r="E17" s="10">
        <v>5</v>
      </c>
      <c r="F17" s="4"/>
      <c r="G17" s="5"/>
      <c r="H17" s="35">
        <f t="shared" si="0"/>
        <v>10</v>
      </c>
      <c r="K17" s="25"/>
      <c r="L17" s="25"/>
      <c r="M17" s="25"/>
      <c r="N17" s="25"/>
      <c r="O17" s="25"/>
      <c r="P17" s="25"/>
    </row>
    <row r="18" spans="1:16" ht="16.5" customHeight="1" x14ac:dyDescent="0.2">
      <c r="A18" s="2"/>
      <c r="B18" s="2"/>
      <c r="C18" s="2"/>
      <c r="D18" s="2"/>
      <c r="E18" s="2"/>
      <c r="F18" s="2"/>
      <c r="G18" s="2"/>
      <c r="H18" s="30"/>
      <c r="J18" s="14"/>
      <c r="K18" s="14"/>
      <c r="M18" s="14"/>
      <c r="N18" s="14"/>
      <c r="O18" s="14"/>
      <c r="P18" s="14"/>
    </row>
    <row r="21" spans="1:16" ht="18" x14ac:dyDescent="0.25">
      <c r="A21" s="19" t="s">
        <v>17</v>
      </c>
      <c r="B21" s="29"/>
      <c r="C21" s="29"/>
      <c r="D21" s="29"/>
      <c r="E21" s="29"/>
      <c r="G21" s="26" t="s">
        <v>22</v>
      </c>
      <c r="H21" s="26"/>
      <c r="I21" s="2"/>
      <c r="J21" s="2"/>
      <c r="K21" s="2"/>
      <c r="L21" s="27"/>
      <c r="M21" s="38">
        <f>$H$7+$H$8+IF($H$9&gt;$H$10,$H$9,$H$10)+$H$11+$H$12+$H$13+$H$14+$H$15+$H$16+$H$17</f>
        <v>150</v>
      </c>
      <c r="N21" s="38"/>
      <c r="O21" s="33"/>
      <c r="P21" s="33"/>
    </row>
    <row r="22" spans="1:16" ht="18" x14ac:dyDescent="0.25">
      <c r="G22" s="26" t="s">
        <v>23</v>
      </c>
      <c r="H22" s="26"/>
      <c r="L22" s="27"/>
      <c r="M22" s="38">
        <f>($J$7+$M$7)*2</f>
        <v>200</v>
      </c>
      <c r="N22" s="38"/>
      <c r="O22" s="33"/>
      <c r="P22" s="33"/>
    </row>
    <row r="23" spans="1:16" ht="18" x14ac:dyDescent="0.25">
      <c r="B23" s="26"/>
      <c r="C23" s="2"/>
      <c r="D23" s="2"/>
      <c r="E23" s="2"/>
      <c r="F23" s="27"/>
      <c r="G23" s="20" t="s">
        <v>25</v>
      </c>
      <c r="H23" s="20"/>
      <c r="L23" s="28"/>
      <c r="M23" s="37">
        <f>M21+M22</f>
        <v>350</v>
      </c>
      <c r="N23" s="37"/>
      <c r="O23" s="34"/>
      <c r="P23" s="34"/>
    </row>
    <row r="24" spans="1:16" ht="18" x14ac:dyDescent="0.25">
      <c r="B24" s="26"/>
      <c r="F24" s="27"/>
    </row>
    <row r="25" spans="1:16" ht="18" x14ac:dyDescent="0.25">
      <c r="A25" s="19" t="s">
        <v>18</v>
      </c>
      <c r="B25" s="29"/>
      <c r="C25" s="29"/>
      <c r="D25" s="29"/>
      <c r="E25" s="29"/>
      <c r="G25" s="26" t="s">
        <v>22</v>
      </c>
      <c r="H25" s="26"/>
      <c r="I25" s="2"/>
      <c r="J25" s="2"/>
      <c r="K25" s="2"/>
      <c r="L25" s="27"/>
      <c r="M25" s="47">
        <f>$H$7+$H$8+IF($H$9&gt;$H$10,$H$9,$H$10)+$H$11+$H$12*2+$H$13+$H$14+$H$15+$H$16+$H$17</f>
        <v>170</v>
      </c>
      <c r="N25" s="47"/>
      <c r="O25" s="27"/>
      <c r="P25" s="27"/>
    </row>
    <row r="26" spans="1:16" ht="18" x14ac:dyDescent="0.25">
      <c r="G26" s="26" t="s">
        <v>23</v>
      </c>
      <c r="H26" s="26"/>
      <c r="L26" s="27"/>
      <c r="M26" s="38">
        <f>$J$7*120/50+$M$7*80/50</f>
        <v>200</v>
      </c>
      <c r="N26" s="38"/>
      <c r="O26" s="33"/>
      <c r="P26" s="33"/>
    </row>
    <row r="27" spans="1:16" ht="18" x14ac:dyDescent="0.25">
      <c r="B27" s="26"/>
      <c r="C27" s="2"/>
      <c r="D27" s="2"/>
      <c r="E27" s="2"/>
      <c r="F27" s="27"/>
      <c r="G27" s="20" t="s">
        <v>26</v>
      </c>
      <c r="H27" s="20"/>
      <c r="L27" s="28"/>
      <c r="M27" s="37">
        <f>M25+M26</f>
        <v>370</v>
      </c>
      <c r="N27" s="37"/>
      <c r="O27" s="34"/>
      <c r="P27" s="34"/>
    </row>
    <row r="28" spans="1:16" ht="18" x14ac:dyDescent="0.25">
      <c r="B28" s="26"/>
      <c r="F28" s="27"/>
    </row>
    <row r="29" spans="1:16" ht="18" x14ac:dyDescent="0.25">
      <c r="A29" s="19" t="s">
        <v>27</v>
      </c>
      <c r="B29" s="29"/>
      <c r="C29" s="29"/>
      <c r="D29" s="29"/>
      <c r="E29" s="29"/>
      <c r="G29" s="26" t="s">
        <v>22</v>
      </c>
      <c r="H29" s="26"/>
      <c r="I29" s="2"/>
      <c r="J29" s="2"/>
      <c r="K29" s="2"/>
      <c r="L29" s="27"/>
      <c r="M29" s="38">
        <f>$H$7+$H$8+IF($H$9&gt;$H$10,$H$9,$H$10)+$H$11+$H$12+$H$13+$H$14+$H$15+$H$16+$H$17+$H$9</f>
        <v>170</v>
      </c>
      <c r="N29" s="38"/>
      <c r="O29" s="33"/>
      <c r="P29" s="33"/>
    </row>
    <row r="30" spans="1:16" ht="18" x14ac:dyDescent="0.25">
      <c r="G30" s="26" t="s">
        <v>23</v>
      </c>
      <c r="H30" s="26"/>
      <c r="L30" s="27"/>
      <c r="M30" s="38">
        <f>($J$7+$M$7)*2</f>
        <v>200</v>
      </c>
      <c r="N30" s="38"/>
      <c r="O30" s="33"/>
      <c r="P30" s="33"/>
    </row>
    <row r="31" spans="1:16" ht="18" x14ac:dyDescent="0.25">
      <c r="B31" s="26"/>
      <c r="C31" s="2"/>
      <c r="D31" s="2"/>
      <c r="E31" s="2"/>
      <c r="F31" s="27"/>
      <c r="G31" s="20" t="s">
        <v>26</v>
      </c>
      <c r="H31" s="20"/>
      <c r="L31" s="28"/>
      <c r="M31" s="37">
        <f>M29+M30</f>
        <v>370</v>
      </c>
      <c r="N31" s="37"/>
      <c r="O31" s="34"/>
      <c r="P31" s="34"/>
    </row>
    <row r="32" spans="1:16" ht="18" x14ac:dyDescent="0.25">
      <c r="B32" s="26"/>
      <c r="F32" s="27"/>
    </row>
  </sheetData>
  <sheetProtection algorithmName="SHA-512" hashValue="KA720y8bb43NCw37YdJMJP/rlJ3OWEarxuWXbD39qbH6BgR2leaUJrqq9hZkNch11WYVd+uxtkFAJPMum5Atdw==" saltValue="thkQCnjQS3gXie5iQy8RfA==" spinCount="100000" sheet="1"/>
  <mergeCells count="23">
    <mergeCell ref="M26:N26"/>
    <mergeCell ref="M27:N27"/>
    <mergeCell ref="A14:B14"/>
    <mergeCell ref="A15:B15"/>
    <mergeCell ref="M23:N23"/>
    <mergeCell ref="M25:N25"/>
    <mergeCell ref="M21:N21"/>
    <mergeCell ref="M22:N22"/>
    <mergeCell ref="A16:B16"/>
    <mergeCell ref="A17:B17"/>
    <mergeCell ref="A13:B13"/>
    <mergeCell ref="A9:A10"/>
    <mergeCell ref="A7:B7"/>
    <mergeCell ref="A8:B8"/>
    <mergeCell ref="A11:B11"/>
    <mergeCell ref="J6:K6"/>
    <mergeCell ref="M6:N6"/>
    <mergeCell ref="J7:K8"/>
    <mergeCell ref="M7:N8"/>
    <mergeCell ref="A12:B12"/>
    <mergeCell ref="M31:N31"/>
    <mergeCell ref="M30:N30"/>
    <mergeCell ref="M29:N29"/>
  </mergeCells>
  <phoneticPr fontId="4" type="noConversion"/>
  <pageMargins left="0.75" right="0.75" top="1" bottom="1" header="0.5" footer="0.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pontszámoló 4 évf. </vt:lpstr>
    </vt:vector>
  </TitlesOfParts>
  <Company>xy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O365 felhasználó</cp:lastModifiedBy>
  <cp:lastPrinted>2008-10-16T14:44:35Z</cp:lastPrinted>
  <dcterms:created xsi:type="dcterms:W3CDTF">2007-11-18T10:28:18Z</dcterms:created>
  <dcterms:modified xsi:type="dcterms:W3CDTF">2025-01-21T12:42:43Z</dcterms:modified>
</cp:coreProperties>
</file>